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教育優先區\106\"/>
    </mc:Choice>
  </mc:AlternateContent>
  <bookViews>
    <workbookView xWindow="240" yWindow="50" windowWidth="11720" windowHeight="7550"/>
  </bookViews>
  <sheets>
    <sheet name="工作表1" sheetId="1" r:id="rId1"/>
  </sheets>
  <calcPr calcId="152511"/>
</workbook>
</file>

<file path=xl/calcChain.xml><?xml version="1.0" encoding="utf-8"?>
<calcChain xmlns="http://schemas.openxmlformats.org/spreadsheetml/2006/main">
  <c r="J25" i="1" l="1"/>
  <c r="J26" i="1"/>
  <c r="J27" i="1"/>
  <c r="J19" i="1"/>
  <c r="J20" i="1"/>
  <c r="J21" i="1"/>
  <c r="J22" i="1"/>
  <c r="J23" i="1"/>
  <c r="J24" i="1"/>
  <c r="J28" i="1"/>
  <c r="J29" i="1"/>
  <c r="J14" i="1"/>
  <c r="J15" i="1"/>
  <c r="J16" i="1"/>
  <c r="J17" i="1"/>
  <c r="J18" i="1"/>
  <c r="J9" i="1"/>
  <c r="B31" i="1" l="1"/>
  <c r="E40" i="1" s="1"/>
  <c r="J13" i="1"/>
  <c r="J7" i="1"/>
  <c r="J8" i="1"/>
  <c r="J10" i="1"/>
  <c r="J11" i="1"/>
  <c r="J12" i="1"/>
  <c r="E31" i="1"/>
  <c r="E34" i="1" s="1"/>
  <c r="F31" i="1"/>
  <c r="E35" i="1" s="1"/>
  <c r="G31" i="1"/>
  <c r="E36" i="1" s="1"/>
  <c r="H31" i="1"/>
  <c r="E37" i="1" s="1"/>
  <c r="I31" i="1"/>
  <c r="E38" i="1" s="1"/>
  <c r="D31" i="1"/>
  <c r="E33" i="1" s="1"/>
  <c r="J31" i="1" l="1"/>
  <c r="E39" i="1" s="1"/>
</calcChain>
</file>

<file path=xl/sharedStrings.xml><?xml version="1.0" encoding="utf-8"?>
<sst xmlns="http://schemas.openxmlformats.org/spreadsheetml/2006/main" count="105" uniqueCount="64">
  <si>
    <t>編號</t>
    <phoneticPr fontId="4" type="noConversion"/>
  </si>
  <si>
    <t>年級</t>
    <phoneticPr fontId="4" type="noConversion"/>
  </si>
  <si>
    <t>姓名</t>
    <phoneticPr fontId="4" type="noConversion"/>
  </si>
  <si>
    <t>一</t>
    <phoneticPr fontId="4" type="noConversion"/>
  </si>
  <si>
    <t>教育部106年度推動教育優先區計畫指標界定調查表</t>
    <phoneticPr fontId="4" type="noConversion"/>
  </si>
  <si>
    <t>目標學生類別（請勾選，可重複勾選，同一位學生不限定一種身分）</t>
    <phoneticPr fontId="4" type="noConversion"/>
  </si>
  <si>
    <r>
      <t>＊</t>
    </r>
    <r>
      <rPr>
        <b/>
        <u/>
        <sz val="12"/>
        <rFont val="標楷體"/>
        <family val="4"/>
        <charset val="136"/>
      </rPr>
      <t>序號請由001編起，每一學生一個序號，不要間斷</t>
    </r>
    <r>
      <rPr>
        <b/>
        <sz val="12"/>
        <rFont val="標楷體"/>
        <family val="4"/>
        <charset val="136"/>
      </rPr>
      <t>。</t>
    </r>
  </si>
  <si>
    <r>
      <t>註：1.低收入戶、隔代教養、單親家庭、寄親家庭處所、親子年齡差距45歲以上、新移民子女等欄位，請用以「</t>
    </r>
    <r>
      <rPr>
        <b/>
        <sz val="12"/>
        <rFont val="標楷體"/>
        <family val="4"/>
        <charset val="136"/>
      </rPr>
      <t>V</t>
    </r>
    <r>
      <rPr>
        <sz val="12"/>
        <rFont val="標楷體"/>
        <family val="4"/>
        <charset val="136"/>
      </rPr>
      <t>」註記。</t>
    </r>
  </si>
  <si>
    <t>目標學生名冊(學校填報)</t>
    <phoneticPr fontId="4" type="noConversion"/>
  </si>
  <si>
    <t>學校編號</t>
    <phoneticPr fontId="4" type="noConversion"/>
  </si>
  <si>
    <t>學校名稱</t>
    <phoneticPr fontId="4" type="noConversion"/>
  </si>
  <si>
    <r>
      <t xml:space="preserve">    2.本調查表依據【學生人數】統計，</t>
    </r>
    <r>
      <rPr>
        <b/>
        <u/>
        <sz val="12"/>
        <rFont val="標楷體"/>
        <family val="4"/>
        <charset val="136"/>
      </rPr>
      <t>同一學生具二種以上身分者，應複勾選多種身分，但不能重複計算合計人數。</t>
    </r>
    <phoneticPr fontId="4" type="noConversion"/>
  </si>
  <si>
    <t xml:space="preserve">  　3.寄親家庭係指因父母雙亡或其他因素而寄住親友家中、公私立之教養機構之學生；或兄弟姊妹自己生活之學生。</t>
    <phoneticPr fontId="4" type="noConversion"/>
  </si>
  <si>
    <t xml:space="preserve">  　4.親子年齡差距45歲以上，限父母健在且共同生活之學生始得填載，否則應歸入單(寄)親或隔代教養家庭統計。</t>
    <phoneticPr fontId="4" type="noConversion"/>
  </si>
  <si>
    <t>目標學生名冊範例（請線上填報）</t>
    <phoneticPr fontId="4" type="noConversion"/>
  </si>
  <si>
    <t>一</t>
    <phoneticPr fontId="4" type="noConversion"/>
  </si>
  <si>
    <t>(A)低收入戶</t>
  </si>
  <si>
    <t>(A)低收入戶</t>
    <phoneticPr fontId="4" type="noConversion"/>
  </si>
  <si>
    <t>(B)隔代教養</t>
  </si>
  <si>
    <t>(B)隔代教養</t>
    <phoneticPr fontId="4" type="noConversion"/>
  </si>
  <si>
    <t>(C)親子年齡差距45歲以上</t>
  </si>
  <si>
    <t>(C)親子年齡差距45歲以上</t>
    <phoneticPr fontId="4" type="noConversion"/>
  </si>
  <si>
    <t>(D)新移民子女</t>
  </si>
  <si>
    <t>(D)新移民子女</t>
    <phoneticPr fontId="4" type="noConversion"/>
  </si>
  <si>
    <t>(E)單寄親家庭</t>
  </si>
  <si>
    <t>(E)單寄親家庭</t>
    <phoneticPr fontId="4" type="noConversion"/>
  </si>
  <si>
    <t>(F)原住民</t>
  </si>
  <si>
    <t>(F)原住民</t>
    <phoneticPr fontId="4" type="noConversion"/>
  </si>
  <si>
    <t>僅具
原住民身分</t>
    <phoneticPr fontId="4" type="noConversion"/>
  </si>
  <si>
    <t>合計</t>
    <phoneticPr fontId="4" type="noConversion"/>
  </si>
  <si>
    <t>目標學生數（不含僅具原住民身分）</t>
    <phoneticPr fontId="4" type="noConversion"/>
  </si>
  <si>
    <t>目標學生數（含僅原住民身分）</t>
    <phoneticPr fontId="4" type="noConversion"/>
  </si>
  <si>
    <t>人</t>
    <phoneticPr fontId="4" type="noConversion"/>
  </si>
  <si>
    <t>南投縣草屯鎮坪頂國小</t>
    <phoneticPr fontId="4" type="noConversion"/>
  </si>
  <si>
    <t>ˇ</t>
  </si>
  <si>
    <t>一</t>
    <phoneticPr fontId="4" type="noConversion"/>
  </si>
  <si>
    <t>一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</si>
  <si>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</si>
  <si>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</si>
  <si>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</si>
  <si>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六</t>
    <phoneticPr fontId="4" type="noConversion"/>
  </si>
  <si>
    <r>
      <t>李</t>
    </r>
    <r>
      <rPr>
        <sz val="12"/>
        <rFont val="新細明體"/>
        <family val="1"/>
        <charset val="136"/>
      </rPr>
      <t>○睿</t>
    </r>
    <phoneticPr fontId="4" type="noConversion"/>
  </si>
  <si>
    <t>李○鴻</t>
    <phoneticPr fontId="4" type="noConversion"/>
  </si>
  <si>
    <t>廖○蓁</t>
    <phoneticPr fontId="4" type="noConversion"/>
  </si>
  <si>
    <t>李○媃</t>
    <phoneticPr fontId="4" type="noConversion"/>
  </si>
  <si>
    <t>許○偵</t>
    <phoneticPr fontId="4" type="noConversion"/>
  </si>
  <si>
    <t>廖○翔</t>
    <phoneticPr fontId="4" type="noConversion"/>
  </si>
  <si>
    <t>廖○萱</t>
    <phoneticPr fontId="4" type="noConversion"/>
  </si>
  <si>
    <t>許○珊</t>
    <phoneticPr fontId="4" type="noConversion"/>
  </si>
  <si>
    <t>魏○茵</t>
    <phoneticPr fontId="4" type="noConversion"/>
  </si>
  <si>
    <t>李○</t>
    <phoneticPr fontId="4" type="noConversion"/>
  </si>
  <si>
    <t>許○淋</t>
    <phoneticPr fontId="4" type="noConversion"/>
  </si>
  <si>
    <t>李○賢</t>
    <phoneticPr fontId="4" type="noConversion"/>
  </si>
  <si>
    <t>林○淇</t>
    <phoneticPr fontId="4" type="noConversion"/>
  </si>
  <si>
    <t>廖○昇</t>
    <phoneticPr fontId="4" type="noConversion"/>
  </si>
  <si>
    <t>廖○羽</t>
    <phoneticPr fontId="4" type="noConversion"/>
  </si>
  <si>
    <t>鐘○柔</t>
    <phoneticPr fontId="4" type="noConversion"/>
  </si>
  <si>
    <t>李○佑</t>
    <phoneticPr fontId="4" type="noConversion"/>
  </si>
  <si>
    <t>廖○順</t>
    <phoneticPr fontId="4" type="noConversion"/>
  </si>
  <si>
    <t>廖○慶</t>
    <phoneticPr fontId="4" type="noConversion"/>
  </si>
  <si>
    <t>廖○峻</t>
    <phoneticPr fontId="4" type="noConversion"/>
  </si>
  <si>
    <t>廖○瑜</t>
    <phoneticPr fontId="4" type="noConversion"/>
  </si>
  <si>
    <t>鐘○瑩</t>
    <phoneticPr fontId="4" type="noConversion"/>
  </si>
  <si>
    <t>李○儒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</si>
</sst>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b/>
      <u/>
      <sz val="12"/>
      <name val="標楷體"/>
      <family val="4"/>
      <charset val="136"/>
    </font>
    <font>
      <sz val="14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sz val="18"/>
      <name val="標楷體"/>
      <family val="4"/>
      <charset val="136"/>
    </font>
    <font>
      <sz val="18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一般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標楷體"/>
        <scheme val="none"/>
      </font>
      <fill>
        <patternFill patternType="solid">
          <fgColor indexed="64"/>
          <bgColor theme="3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標楷體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格1" displayName="表格1" ref="A6:J31" totalsRowCount="1" headerRowDxfId="22" dataDxfId="21" totalsRowDxfId="20">
  <tableColumns count="10">
    <tableColumn id="1" name="編號" totalsRowLabel="合計" dataDxfId="19" totalsRowDxfId="9"/>
    <tableColumn id="2" name="年級" totalsRowFunction="custom" dataDxfId="18" totalsRowDxfId="8">
      <totalsRowFormula>SUBTOTAL(103,表格1[編號])</totalsRowFormula>
    </tableColumn>
    <tableColumn id="3" name="姓名" totalsRowLabel="人" dataDxfId="17" totalsRowDxfId="7"/>
    <tableColumn id="4" name="(A)低收入戶" totalsRowFunction="count" dataDxfId="16" totalsRowDxfId="6"/>
    <tableColumn id="5" name="(B)隔代教養" totalsRowFunction="count" dataDxfId="15" totalsRowDxfId="5"/>
    <tableColumn id="6" name="(C)親子年齡差距45歲以上" totalsRowFunction="count" dataDxfId="14" totalsRowDxfId="4"/>
    <tableColumn id="7" name="(D)新移民子女" totalsRowFunction="count" dataDxfId="13" totalsRowDxfId="3"/>
    <tableColumn id="8" name="(E)單寄親家庭" totalsRowFunction="count" dataDxfId="12" totalsRowDxfId="2"/>
    <tableColumn id="9" name="(F)原住民" totalsRowFunction="count" dataDxfId="11" totalsRowDxfId="1"/>
    <tableColumn id="12" name="僅具_x000a_原住民身分" totalsRowFunction="sum" dataDxfId="10" totalsRowDxfId="0">
      <calculatedColumnFormula>IF(AND(COUNTA(表格1[[#This Row],[(A)低收入戶]:[(E)單寄親家庭]])=0, COUNTA(表格1[[#This Row],[(F)原住民]])=1), 1, 0)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tabSelected="1" topLeftCell="A19" workbookViewId="0">
      <selection activeCell="E27" sqref="E27"/>
    </sheetView>
  </sheetViews>
  <sheetFormatPr defaultColWidth="8.6328125" defaultRowHeight="25" customHeight="1"/>
  <cols>
    <col min="1" max="3" width="8.6328125" style="3"/>
    <col min="4" max="9" width="15.6328125" style="3" customWidth="1"/>
    <col min="10" max="10" width="12.6328125" style="3" customWidth="1"/>
    <col min="11" max="16384" width="8.6328125" style="3"/>
  </cols>
  <sheetData>
    <row r="1" spans="1:16" ht="25" customHeight="1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</row>
    <row r="2" spans="1:16" s="5" customFormat="1" ht="30" customHeight="1">
      <c r="A2" s="26" t="s">
        <v>4</v>
      </c>
      <c r="B2" s="26"/>
      <c r="C2" s="26"/>
      <c r="D2" s="26"/>
      <c r="E2" s="26"/>
      <c r="F2" s="26"/>
      <c r="G2" s="26"/>
      <c r="H2" s="26"/>
      <c r="I2" s="26"/>
      <c r="J2" s="26"/>
    </row>
    <row r="3" spans="1:16" s="5" customFormat="1" ht="30" customHeight="1">
      <c r="A3" s="26" t="s">
        <v>8</v>
      </c>
      <c r="B3" s="26"/>
      <c r="C3" s="26"/>
      <c r="D3" s="26"/>
      <c r="E3" s="26"/>
      <c r="F3" s="26"/>
      <c r="G3" s="26"/>
      <c r="H3" s="26"/>
      <c r="I3" s="26"/>
      <c r="J3" s="26"/>
    </row>
    <row r="4" spans="1:16" s="4" customFormat="1" ht="30" customHeight="1">
      <c r="A4" s="29" t="s">
        <v>9</v>
      </c>
      <c r="B4" s="29"/>
      <c r="C4" s="29">
        <v>84638</v>
      </c>
      <c r="D4" s="29"/>
      <c r="E4" s="29"/>
      <c r="F4" s="8" t="s">
        <v>10</v>
      </c>
      <c r="G4" s="29" t="s">
        <v>33</v>
      </c>
      <c r="H4" s="29"/>
      <c r="I4" s="29"/>
      <c r="J4" s="29"/>
    </row>
    <row r="5" spans="1:16" ht="25" customHeight="1">
      <c r="A5" s="28" t="s">
        <v>5</v>
      </c>
      <c r="B5" s="28"/>
      <c r="C5" s="28"/>
      <c r="D5" s="28"/>
      <c r="E5" s="28"/>
      <c r="F5" s="28"/>
      <c r="G5" s="28"/>
      <c r="H5" s="28"/>
      <c r="I5" s="28"/>
      <c r="J5" s="28"/>
    </row>
    <row r="6" spans="1:16" s="1" customFormat="1" ht="40" customHeight="1">
      <c r="A6" s="1" t="s">
        <v>0</v>
      </c>
      <c r="B6" s="1" t="s">
        <v>1</v>
      </c>
      <c r="C6" s="1" t="s">
        <v>2</v>
      </c>
      <c r="D6" s="2" t="s">
        <v>17</v>
      </c>
      <c r="E6" s="2" t="s">
        <v>19</v>
      </c>
      <c r="F6" s="2" t="s">
        <v>21</v>
      </c>
      <c r="G6" s="2" t="s">
        <v>23</v>
      </c>
      <c r="H6" s="2" t="s">
        <v>25</v>
      </c>
      <c r="I6" s="2" t="s">
        <v>27</v>
      </c>
      <c r="J6" s="2" t="s">
        <v>28</v>
      </c>
    </row>
    <row r="7" spans="1:16" ht="25" customHeight="1">
      <c r="A7" s="1">
        <v>1</v>
      </c>
      <c r="B7" s="1" t="s">
        <v>15</v>
      </c>
      <c r="C7" s="1" t="s">
        <v>41</v>
      </c>
      <c r="D7" s="1"/>
      <c r="E7" s="1"/>
      <c r="F7" s="1"/>
      <c r="G7" s="1" t="s">
        <v>34</v>
      </c>
      <c r="H7" s="1"/>
      <c r="I7" s="1"/>
      <c r="J7" s="9">
        <f>IF(AND(COUNTA(表格1[[#This Row],[(A)低收入戶]:[(E)單寄親家庭]])=0, COUNTA(表格1[[#This Row],[(F)原住民]])=1), 1, 0)</f>
        <v>0</v>
      </c>
    </row>
    <row r="8" spans="1:16" ht="25" customHeight="1">
      <c r="A8" s="1">
        <v>2</v>
      </c>
      <c r="B8" s="1" t="s">
        <v>3</v>
      </c>
      <c r="C8" s="1" t="s">
        <v>42</v>
      </c>
      <c r="D8" s="1"/>
      <c r="E8" s="1"/>
      <c r="F8" s="1" t="s">
        <v>34</v>
      </c>
      <c r="G8" s="1" t="s">
        <v>34</v>
      </c>
      <c r="H8" s="1"/>
      <c r="I8" s="1"/>
      <c r="J8" s="9">
        <f>IF(AND(COUNTA(表格1[[#This Row],[(A)低收入戶]:[(E)單寄親家庭]])=0, COUNTA(表格1[[#This Row],[(F)原住民]])=1), 1, 0)</f>
        <v>0</v>
      </c>
    </row>
    <row r="9" spans="1:16" ht="25" customHeight="1">
      <c r="A9" s="1">
        <v>3</v>
      </c>
      <c r="B9" s="1" t="s">
        <v>35</v>
      </c>
      <c r="C9" s="1" t="s">
        <v>43</v>
      </c>
      <c r="D9" s="1"/>
      <c r="E9" s="1"/>
      <c r="F9" s="1"/>
      <c r="G9" s="1"/>
      <c r="H9" s="1" t="s">
        <v>34</v>
      </c>
      <c r="I9" s="1"/>
      <c r="J9" s="10">
        <f>IF(AND(COUNTA(表格1[[#This Row],[(A)低收入戶]:[(E)單寄親家庭]])=0, COUNTA(表格1[[#This Row],[(F)原住民]])=1), 1, 0)</f>
        <v>0</v>
      </c>
    </row>
    <row r="10" spans="1:16" ht="25" customHeight="1">
      <c r="A10" s="1">
        <v>4</v>
      </c>
      <c r="B10" s="1" t="s">
        <v>35</v>
      </c>
      <c r="C10" s="1" t="s">
        <v>44</v>
      </c>
      <c r="D10" s="1"/>
      <c r="E10" s="1"/>
      <c r="F10" s="1"/>
      <c r="G10" s="1" t="s">
        <v>34</v>
      </c>
      <c r="H10" s="1"/>
      <c r="I10" s="1"/>
      <c r="J10" s="9">
        <f>IF(AND(COUNTA(表格1[[#This Row],[(A)低收入戶]:[(E)單寄親家庭]])=0, COUNTA(表格1[[#This Row],[(F)原住民]])=1), 1, 0)</f>
        <v>0</v>
      </c>
      <c r="K10" s="5"/>
      <c r="L10" s="5"/>
      <c r="M10" s="5"/>
      <c r="N10" s="5"/>
      <c r="O10" s="5"/>
      <c r="P10" s="5"/>
    </row>
    <row r="11" spans="1:16" ht="25" customHeight="1">
      <c r="A11" s="1">
        <v>5</v>
      </c>
      <c r="B11" s="1" t="s">
        <v>36</v>
      </c>
      <c r="C11" s="1" t="s">
        <v>45</v>
      </c>
      <c r="D11" s="1"/>
      <c r="E11" s="1"/>
      <c r="F11" s="1"/>
      <c r="G11" s="1" t="s">
        <v>34</v>
      </c>
      <c r="H11" s="1"/>
      <c r="I11" s="1"/>
      <c r="J11" s="9">
        <f>IF(AND(COUNTA(表格1[[#This Row],[(A)低收入戶]:[(E)單寄親家庭]])=0, COUNTA(表格1[[#This Row],[(F)原住民]])=1), 1, 0)</f>
        <v>0</v>
      </c>
    </row>
    <row r="12" spans="1:16" ht="25" customHeight="1">
      <c r="A12" s="1">
        <v>6</v>
      </c>
      <c r="B12" s="1" t="s">
        <v>37</v>
      </c>
      <c r="C12" s="1" t="s">
        <v>46</v>
      </c>
      <c r="D12" s="1"/>
      <c r="E12" s="1"/>
      <c r="F12" s="1"/>
      <c r="G12" s="1" t="s">
        <v>34</v>
      </c>
      <c r="H12" s="1"/>
      <c r="I12" s="1"/>
      <c r="J12" s="9">
        <f>IF(AND(COUNTA(表格1[[#This Row],[(A)低收入戶]:[(E)單寄親家庭]])=0, COUNTA(表格1[[#This Row],[(F)原住民]])=1), 1, 0)</f>
        <v>0</v>
      </c>
    </row>
    <row r="13" spans="1:16" s="5" customFormat="1" ht="25" customHeight="1">
      <c r="A13" s="1">
        <v>7</v>
      </c>
      <c r="B13" s="1" t="s">
        <v>37</v>
      </c>
      <c r="C13" s="1" t="s">
        <v>47</v>
      </c>
      <c r="D13" s="1"/>
      <c r="E13" s="1"/>
      <c r="F13" s="1"/>
      <c r="G13" s="1" t="s">
        <v>34</v>
      </c>
      <c r="H13" s="1"/>
      <c r="I13" s="1"/>
      <c r="J13" s="10">
        <f>IF(AND(COUNTA(表格1[[#This Row],[(A)低收入戶]:[(E)單寄親家庭]])=0, COUNTA(表格1[[#This Row],[(F)原住民]])=1), 1, 0)</f>
        <v>0</v>
      </c>
    </row>
    <row r="14" spans="1:16" s="5" customFormat="1" ht="25" customHeight="1">
      <c r="A14" s="1">
        <v>8</v>
      </c>
      <c r="B14" s="1" t="s">
        <v>37</v>
      </c>
      <c r="C14" s="1" t="s">
        <v>48</v>
      </c>
      <c r="D14" s="1"/>
      <c r="E14" s="1"/>
      <c r="F14" s="1"/>
      <c r="G14" s="1"/>
      <c r="H14" s="1" t="s">
        <v>34</v>
      </c>
      <c r="I14" s="1"/>
      <c r="J14" s="10">
        <f>IF(AND(COUNTA(表格1[[#This Row],[(A)低收入戶]:[(E)單寄親家庭]])=0, COUNTA(表格1[[#This Row],[(F)原住民]])=1), 1, 0)</f>
        <v>0</v>
      </c>
    </row>
    <row r="15" spans="1:16" s="5" customFormat="1" ht="25" customHeight="1">
      <c r="A15" s="1">
        <v>9</v>
      </c>
      <c r="B15" s="1" t="s">
        <v>38</v>
      </c>
      <c r="C15" s="1" t="s">
        <v>49</v>
      </c>
      <c r="D15" s="1"/>
      <c r="E15" s="1"/>
      <c r="F15" s="1"/>
      <c r="G15" s="1" t="s">
        <v>34</v>
      </c>
      <c r="H15" s="1"/>
      <c r="I15" s="1"/>
      <c r="J15" s="10">
        <f>IF(AND(COUNTA(表格1[[#This Row],[(A)低收入戶]:[(E)單寄親家庭]])=0, COUNTA(表格1[[#This Row],[(F)原住民]])=1), 1, 0)</f>
        <v>0</v>
      </c>
    </row>
    <row r="16" spans="1:16" s="5" customFormat="1" ht="25" customHeight="1">
      <c r="A16" s="1">
        <v>10</v>
      </c>
      <c r="B16" s="1" t="s">
        <v>38</v>
      </c>
      <c r="C16" s="1" t="s">
        <v>50</v>
      </c>
      <c r="D16" s="1"/>
      <c r="E16" s="1"/>
      <c r="F16" s="1"/>
      <c r="G16" s="1" t="s">
        <v>34</v>
      </c>
      <c r="H16" s="1"/>
      <c r="I16" s="1"/>
      <c r="J16" s="10">
        <f>IF(AND(COUNTA(表格1[[#This Row],[(A)低收入戶]:[(E)單寄親家庭]])=0, COUNTA(表格1[[#This Row],[(F)原住民]])=1), 1, 0)</f>
        <v>0</v>
      </c>
    </row>
    <row r="17" spans="1:10" s="5" customFormat="1" ht="25" customHeight="1">
      <c r="A17" s="1">
        <v>11</v>
      </c>
      <c r="B17" s="1" t="s">
        <v>38</v>
      </c>
      <c r="C17" s="1" t="s">
        <v>51</v>
      </c>
      <c r="D17" s="1"/>
      <c r="E17" s="1"/>
      <c r="F17" s="1"/>
      <c r="G17" s="1" t="s">
        <v>34</v>
      </c>
      <c r="H17" s="1"/>
      <c r="I17" s="1"/>
      <c r="J17" s="10">
        <f>IF(AND(COUNTA(表格1[[#This Row],[(A)低收入戶]:[(E)單寄親家庭]])=0, COUNTA(表格1[[#This Row],[(F)原住民]])=1), 1, 0)</f>
        <v>0</v>
      </c>
    </row>
    <row r="18" spans="1:10" s="5" customFormat="1" ht="25" customHeight="1">
      <c r="A18" s="1">
        <v>12</v>
      </c>
      <c r="B18" s="1" t="s">
        <v>39</v>
      </c>
      <c r="C18" s="1" t="s">
        <v>52</v>
      </c>
      <c r="D18" s="1"/>
      <c r="E18" s="1"/>
      <c r="F18" s="1"/>
      <c r="G18" s="1" t="s">
        <v>34</v>
      </c>
      <c r="H18" s="1"/>
      <c r="I18" s="1"/>
      <c r="J18" s="10">
        <f>IF(AND(COUNTA(表格1[[#This Row],[(A)低收入戶]:[(E)單寄親家庭]])=0, COUNTA(表格1[[#This Row],[(F)原住民]])=1), 1, 0)</f>
        <v>0</v>
      </c>
    </row>
    <row r="19" spans="1:10" s="5" customFormat="1" ht="25" customHeight="1">
      <c r="A19" s="1">
        <v>13</v>
      </c>
      <c r="B19" s="1" t="s">
        <v>39</v>
      </c>
      <c r="C19" s="1" t="s">
        <v>53</v>
      </c>
      <c r="D19" s="1"/>
      <c r="E19" s="1"/>
      <c r="F19" s="1"/>
      <c r="G19" s="1" t="s">
        <v>34</v>
      </c>
      <c r="H19" s="1"/>
      <c r="I19" s="1"/>
      <c r="J19" s="10">
        <f>IF(AND(COUNTA(表格1[[#This Row],[(A)低收入戶]:[(E)單寄親家庭]])=0, COUNTA(表格1[[#This Row],[(F)原住民]])=1), 1, 0)</f>
        <v>0</v>
      </c>
    </row>
    <row r="20" spans="1:10" s="5" customFormat="1" ht="25" customHeight="1">
      <c r="A20" s="1">
        <v>14</v>
      </c>
      <c r="B20" s="1" t="s">
        <v>39</v>
      </c>
      <c r="C20" s="1" t="s">
        <v>54</v>
      </c>
      <c r="D20" s="1"/>
      <c r="E20" s="1"/>
      <c r="F20" s="1"/>
      <c r="G20" s="1" t="s">
        <v>34</v>
      </c>
      <c r="H20" s="1" t="s">
        <v>34</v>
      </c>
      <c r="I20" s="1"/>
      <c r="J20" s="10">
        <f>IF(AND(COUNTA(表格1[[#This Row],[(A)低收入戶]:[(E)單寄親家庭]])=0, COUNTA(表格1[[#This Row],[(F)原住民]])=1), 1, 0)</f>
        <v>0</v>
      </c>
    </row>
    <row r="21" spans="1:10" s="5" customFormat="1" ht="25" customHeight="1">
      <c r="A21" s="1">
        <v>15</v>
      </c>
      <c r="B21" s="1" t="s">
        <v>39</v>
      </c>
      <c r="C21" s="1" t="s">
        <v>55</v>
      </c>
      <c r="D21" s="1"/>
      <c r="E21" s="1"/>
      <c r="F21" s="1"/>
      <c r="G21" s="1" t="s">
        <v>34</v>
      </c>
      <c r="H21" s="1"/>
      <c r="I21" s="1"/>
      <c r="J21" s="10">
        <f>IF(AND(COUNTA(表格1[[#This Row],[(A)低收入戶]:[(E)單寄親家庭]])=0, COUNTA(表格1[[#This Row],[(F)原住民]])=1), 1, 0)</f>
        <v>0</v>
      </c>
    </row>
    <row r="22" spans="1:10" s="5" customFormat="1" ht="25" customHeight="1">
      <c r="A22" s="1">
        <v>16</v>
      </c>
      <c r="B22" s="1" t="s">
        <v>39</v>
      </c>
      <c r="C22" s="1" t="s">
        <v>56</v>
      </c>
      <c r="D22" s="1"/>
      <c r="E22" s="1"/>
      <c r="F22" s="1"/>
      <c r="G22" s="1" t="s">
        <v>34</v>
      </c>
      <c r="H22" s="1"/>
      <c r="I22" s="1"/>
      <c r="J22" s="10">
        <f>IF(AND(COUNTA(表格1[[#This Row],[(A)低收入戶]:[(E)單寄親家庭]])=0, COUNTA(表格1[[#This Row],[(F)原住民]])=1), 1, 0)</f>
        <v>0</v>
      </c>
    </row>
    <row r="23" spans="1:10" s="5" customFormat="1" ht="25" customHeight="1">
      <c r="A23" s="1">
        <v>17</v>
      </c>
      <c r="B23" s="1" t="s">
        <v>40</v>
      </c>
      <c r="C23" s="1" t="s">
        <v>57</v>
      </c>
      <c r="D23" s="1"/>
      <c r="E23" s="1"/>
      <c r="F23" s="1"/>
      <c r="G23" s="1" t="s">
        <v>34</v>
      </c>
      <c r="H23" s="1"/>
      <c r="I23" s="1"/>
      <c r="J23" s="10">
        <f>IF(AND(COUNTA(表格1[[#This Row],[(A)低收入戶]:[(E)單寄親家庭]])=0, COUNTA(表格1[[#This Row],[(F)原住民]])=1), 1, 0)</f>
        <v>0</v>
      </c>
    </row>
    <row r="24" spans="1:10" s="5" customFormat="1" ht="25" customHeight="1">
      <c r="A24" s="1">
        <v>18</v>
      </c>
      <c r="B24" s="1" t="s">
        <v>40</v>
      </c>
      <c r="C24" s="1" t="s">
        <v>58</v>
      </c>
      <c r="D24" s="1"/>
      <c r="E24" s="1"/>
      <c r="F24" s="1"/>
      <c r="G24" s="1" t="s">
        <v>34</v>
      </c>
      <c r="H24" s="1" t="s">
        <v>34</v>
      </c>
      <c r="I24" s="1"/>
      <c r="J24" s="10">
        <f>IF(AND(COUNTA(表格1[[#This Row],[(A)低收入戶]:[(E)單寄親家庭]])=0, COUNTA(表格1[[#This Row],[(F)原住民]])=1), 1, 0)</f>
        <v>0</v>
      </c>
    </row>
    <row r="25" spans="1:10" s="5" customFormat="1" ht="25" customHeight="1">
      <c r="A25" s="1">
        <v>19</v>
      </c>
      <c r="B25" s="1" t="s">
        <v>40</v>
      </c>
      <c r="C25" s="1" t="s">
        <v>59</v>
      </c>
      <c r="D25" s="1"/>
      <c r="E25" s="1"/>
      <c r="F25" s="1"/>
      <c r="G25" s="1" t="s">
        <v>34</v>
      </c>
      <c r="H25" s="1"/>
      <c r="I25" s="1"/>
      <c r="J25" s="10">
        <f>IF(AND(COUNTA(表格1[[#This Row],[(A)低收入戶]:[(E)單寄親家庭]])=0, COUNTA(表格1[[#This Row],[(F)原住民]])=1), 1, 0)</f>
        <v>0</v>
      </c>
    </row>
    <row r="26" spans="1:10" s="5" customFormat="1" ht="25" customHeight="1">
      <c r="A26" s="1">
        <v>20</v>
      </c>
      <c r="B26" s="1" t="s">
        <v>40</v>
      </c>
      <c r="C26" s="1" t="s">
        <v>60</v>
      </c>
      <c r="D26" s="1" t="s">
        <v>34</v>
      </c>
      <c r="E26" s="1"/>
      <c r="F26" s="1"/>
      <c r="G26" s="1"/>
      <c r="H26" s="1" t="s">
        <v>34</v>
      </c>
      <c r="I26" s="1"/>
      <c r="J26" s="10">
        <f>IF(AND(COUNTA(表格1[[#This Row],[(A)低收入戶]:[(E)單寄親家庭]])=0, COUNTA(表格1[[#This Row],[(F)原住民]])=1), 1, 0)</f>
        <v>0</v>
      </c>
    </row>
    <row r="27" spans="1:10" s="5" customFormat="1" ht="25" customHeight="1">
      <c r="A27" s="1">
        <v>21</v>
      </c>
      <c r="B27" s="1" t="s">
        <v>40</v>
      </c>
      <c r="C27" s="1" t="s">
        <v>61</v>
      </c>
      <c r="D27" s="1"/>
      <c r="E27" s="1"/>
      <c r="F27" s="1"/>
      <c r="G27" s="1" t="s">
        <v>34</v>
      </c>
      <c r="H27" s="1"/>
      <c r="I27" s="1"/>
      <c r="J27" s="10">
        <f>IF(AND(COUNTA(表格1[[#This Row],[(A)低收入戶]:[(E)單寄親家庭]])=0, COUNTA(表格1[[#This Row],[(F)原住民]])=1), 1, 0)</f>
        <v>0</v>
      </c>
    </row>
    <row r="28" spans="1:10" s="5" customFormat="1" ht="25" customHeight="1">
      <c r="A28" s="1">
        <v>22</v>
      </c>
      <c r="B28" s="1" t="s">
        <v>40</v>
      </c>
      <c r="C28" s="1" t="s">
        <v>62</v>
      </c>
      <c r="D28" s="1"/>
      <c r="E28" s="1"/>
      <c r="F28" s="1"/>
      <c r="G28" s="1" t="s">
        <v>34</v>
      </c>
      <c r="H28" s="1"/>
      <c r="I28" s="1"/>
      <c r="J28" s="10">
        <f>IF(AND(COUNTA(表格1[[#This Row],[(A)低收入戶]:[(E)單寄親家庭]])=0, COUNTA(表格1[[#This Row],[(F)原住民]])=1), 1, 0)</f>
        <v>0</v>
      </c>
    </row>
    <row r="29" spans="1:10" s="5" customFormat="1" ht="25" customHeight="1">
      <c r="A29" s="1">
        <v>23</v>
      </c>
      <c r="B29" s="1" t="s">
        <v>40</v>
      </c>
      <c r="C29" s="1" t="s">
        <v>63</v>
      </c>
      <c r="D29" s="1"/>
      <c r="E29" s="1"/>
      <c r="F29" s="1"/>
      <c r="G29" s="1" t="s">
        <v>34</v>
      </c>
      <c r="H29" s="1"/>
      <c r="I29" s="1"/>
      <c r="J29" s="10">
        <f>IF(AND(COUNTA(表格1[[#This Row],[(A)低收入戶]:[(E)單寄親家庭]])=0, COUNTA(表格1[[#This Row],[(F)原住民]])=1), 1, 0)</f>
        <v>0</v>
      </c>
    </row>
    <row r="30" spans="1:10" ht="25" customHeight="1">
      <c r="A30" s="1"/>
      <c r="B30" s="1"/>
      <c r="C30" s="1"/>
      <c r="D30" s="1"/>
      <c r="E30" s="1"/>
      <c r="F30" s="1"/>
      <c r="G30" s="1"/>
      <c r="H30" s="1"/>
      <c r="I30" s="1"/>
      <c r="J30" s="10">
        <v>0</v>
      </c>
    </row>
    <row r="31" spans="1:10" ht="25" customHeight="1">
      <c r="A31" s="15" t="s">
        <v>29</v>
      </c>
      <c r="B31" s="15">
        <f>SUBTOTAL(103,表格1[編號])</f>
        <v>23</v>
      </c>
      <c r="C31" s="15" t="s">
        <v>32</v>
      </c>
      <c r="D31" s="15">
        <f>SUBTOTAL(103,表格1[(A)低收入戶])</f>
        <v>1</v>
      </c>
      <c r="E31" s="15">
        <f>SUBTOTAL(103,表格1[(B)隔代教養])</f>
        <v>0</v>
      </c>
      <c r="F31" s="15">
        <f>SUBTOTAL(103,表格1[(C)親子年齡差距45歲以上])</f>
        <v>1</v>
      </c>
      <c r="G31" s="15">
        <f>SUBTOTAL(103,表格1[(D)新移民子女])</f>
        <v>20</v>
      </c>
      <c r="H31" s="15">
        <f>SUBTOTAL(103,表格1[(E)單寄親家庭])</f>
        <v>5</v>
      </c>
      <c r="I31" s="15">
        <f>SUBTOTAL(103,表格1[(F)原住民])</f>
        <v>0</v>
      </c>
      <c r="J31" s="15">
        <f>SUBTOTAL(109,表格1[僅具
原住民身分])</f>
        <v>0</v>
      </c>
    </row>
    <row r="32" spans="1:10" s="12" customFormat="1" ht="2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s="14" customFormat="1" ht="25" customHeight="1">
      <c r="A33" s="30" t="s">
        <v>16</v>
      </c>
      <c r="B33" s="31"/>
      <c r="C33" s="31"/>
      <c r="D33" s="31"/>
      <c r="E33" s="16" t="str">
        <f>表格1[[#Totals],[(A)低收入戶]]&amp;"人"</f>
        <v>1人</v>
      </c>
      <c r="F33" s="13"/>
      <c r="H33" s="13"/>
      <c r="I33" s="13"/>
      <c r="J33" s="13"/>
    </row>
    <row r="34" spans="1:10" s="14" customFormat="1" ht="25" customHeight="1">
      <c r="A34" s="30" t="s">
        <v>18</v>
      </c>
      <c r="B34" s="31"/>
      <c r="C34" s="31"/>
      <c r="D34" s="31"/>
      <c r="E34" s="16" t="str">
        <f>表格1[[#Totals],[(B)隔代教養]]&amp;"人"</f>
        <v>0人</v>
      </c>
      <c r="F34" s="13"/>
      <c r="H34" s="13"/>
      <c r="I34" s="13"/>
      <c r="J34" s="13"/>
    </row>
    <row r="35" spans="1:10" s="14" customFormat="1" ht="25" customHeight="1">
      <c r="A35" s="30" t="s">
        <v>20</v>
      </c>
      <c r="B35" s="31"/>
      <c r="C35" s="31"/>
      <c r="D35" s="31"/>
      <c r="E35" s="16" t="str">
        <f>表格1[[#Totals],[(C)親子年齡差距45歲以上]]&amp;"人"</f>
        <v>1人</v>
      </c>
      <c r="F35" s="13"/>
      <c r="H35" s="13"/>
      <c r="I35" s="13"/>
      <c r="J35" s="13"/>
    </row>
    <row r="36" spans="1:10" s="14" customFormat="1" ht="25" customHeight="1">
      <c r="A36" s="30" t="s">
        <v>22</v>
      </c>
      <c r="B36" s="31"/>
      <c r="C36" s="31"/>
      <c r="D36" s="31"/>
      <c r="E36" s="16" t="str">
        <f>表格1[[#Totals],[(D)新移民子女]]&amp;"人"</f>
        <v>20人</v>
      </c>
      <c r="F36" s="13"/>
      <c r="H36" s="13"/>
      <c r="I36" s="13"/>
      <c r="J36" s="13"/>
    </row>
    <row r="37" spans="1:10" s="14" customFormat="1" ht="25" customHeight="1">
      <c r="A37" s="30" t="s">
        <v>24</v>
      </c>
      <c r="B37" s="31"/>
      <c r="C37" s="31"/>
      <c r="D37" s="31"/>
      <c r="E37" s="16" t="str">
        <f>表格1[[#Totals],[(E)單寄親家庭]]&amp;"人"</f>
        <v>5人</v>
      </c>
      <c r="F37" s="13"/>
      <c r="H37" s="13"/>
      <c r="I37" s="13"/>
      <c r="J37" s="13"/>
    </row>
    <row r="38" spans="1:10" s="14" customFormat="1" ht="25" customHeight="1">
      <c r="A38" s="30" t="s">
        <v>26</v>
      </c>
      <c r="B38" s="31"/>
      <c r="C38" s="31"/>
      <c r="D38" s="31"/>
      <c r="E38" s="16" t="str">
        <f>表格1[[#Totals],[(F)原住民]]&amp;"人"</f>
        <v>0人</v>
      </c>
      <c r="F38" s="13"/>
      <c r="H38" s="13"/>
      <c r="I38" s="13"/>
      <c r="J38" s="13"/>
    </row>
    <row r="39" spans="1:10" s="14" customFormat="1" ht="25" customHeight="1">
      <c r="A39" s="30" t="s">
        <v>30</v>
      </c>
      <c r="B39" s="31"/>
      <c r="C39" s="31"/>
      <c r="D39" s="31"/>
      <c r="E39" s="16" t="str">
        <f>表格1[[#Totals],[年級]]-表格1[[#Totals],[僅具
原住民身分]]&amp;"人"</f>
        <v>23人</v>
      </c>
      <c r="F39" s="13"/>
      <c r="G39" s="13"/>
      <c r="H39" s="13"/>
      <c r="I39" s="13"/>
      <c r="J39" s="13"/>
    </row>
    <row r="40" spans="1:10" s="14" customFormat="1" ht="25" customHeight="1">
      <c r="A40" s="30" t="s">
        <v>31</v>
      </c>
      <c r="B40" s="31"/>
      <c r="C40" s="31"/>
      <c r="D40" s="31"/>
      <c r="E40" s="16" t="str">
        <f>表格1[[#Totals],[年級]]&amp;"人"</f>
        <v>23人</v>
      </c>
      <c r="F40" s="13"/>
      <c r="G40" s="13"/>
      <c r="H40" s="13"/>
      <c r="I40" s="13"/>
      <c r="J40" s="13"/>
    </row>
    <row r="41" spans="1:10" s="12" customFormat="1" ht="2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25" customHeight="1">
      <c r="A42" s="20" t="s">
        <v>6</v>
      </c>
      <c r="B42" s="21"/>
      <c r="C42" s="21"/>
      <c r="D42" s="21"/>
      <c r="E42" s="21"/>
      <c r="F42" s="21"/>
      <c r="G42" s="21"/>
      <c r="H42" s="21"/>
      <c r="I42" s="21"/>
      <c r="J42" s="22"/>
    </row>
    <row r="43" spans="1:10" ht="25" customHeight="1">
      <c r="A43" s="23" t="s">
        <v>7</v>
      </c>
      <c r="B43" s="24"/>
      <c r="C43" s="24"/>
      <c r="D43" s="24"/>
      <c r="E43" s="24"/>
      <c r="F43" s="24"/>
      <c r="G43" s="24"/>
      <c r="H43" s="24"/>
      <c r="I43" s="24"/>
      <c r="J43" s="25"/>
    </row>
    <row r="44" spans="1:10" ht="25" customHeight="1">
      <c r="A44" s="23" t="s">
        <v>11</v>
      </c>
      <c r="B44" s="24"/>
      <c r="C44" s="24"/>
      <c r="D44" s="24"/>
      <c r="E44" s="24"/>
      <c r="F44" s="24"/>
      <c r="G44" s="24"/>
      <c r="H44" s="24"/>
      <c r="I44" s="24"/>
      <c r="J44" s="25"/>
    </row>
    <row r="45" spans="1:10" ht="25" customHeight="1">
      <c r="A45" s="23" t="s">
        <v>12</v>
      </c>
      <c r="B45" s="24"/>
      <c r="C45" s="24"/>
      <c r="D45" s="24"/>
      <c r="E45" s="24"/>
      <c r="F45" s="24"/>
      <c r="G45" s="24"/>
      <c r="H45" s="24"/>
      <c r="I45" s="24"/>
      <c r="J45" s="25"/>
    </row>
    <row r="46" spans="1:10" ht="25" customHeight="1">
      <c r="A46" s="17" t="s">
        <v>13</v>
      </c>
      <c r="B46" s="18"/>
      <c r="C46" s="18"/>
      <c r="D46" s="18"/>
      <c r="E46" s="18"/>
      <c r="F46" s="18"/>
      <c r="G46" s="18"/>
      <c r="H46" s="18"/>
      <c r="I46" s="18"/>
      <c r="J46" s="19"/>
    </row>
    <row r="47" spans="1:10" ht="25" customHeight="1">
      <c r="A47" s="6"/>
    </row>
    <row r="48" spans="1:10" ht="25" customHeight="1">
      <c r="A48" s="7"/>
    </row>
    <row r="49" spans="1:1" ht="25" customHeight="1">
      <c r="A49" s="7"/>
    </row>
    <row r="50" spans="1:1" ht="25" customHeight="1">
      <c r="A50" s="7"/>
    </row>
    <row r="51" spans="1:1" ht="25" customHeight="1">
      <c r="A51" s="7"/>
    </row>
    <row r="52" spans="1:1" ht="25" customHeight="1">
      <c r="A52" s="7"/>
    </row>
    <row r="53" spans="1:1" ht="25" customHeight="1">
      <c r="A53" s="7"/>
    </row>
    <row r="54" spans="1:1" ht="25" customHeight="1">
      <c r="A54" s="7"/>
    </row>
    <row r="55" spans="1:1" ht="25" customHeight="1">
      <c r="A55" s="7"/>
    </row>
  </sheetData>
  <mergeCells count="20">
    <mergeCell ref="A1:J1"/>
    <mergeCell ref="A5:J5"/>
    <mergeCell ref="A4:B4"/>
    <mergeCell ref="C4:E4"/>
    <mergeCell ref="G4:J4"/>
    <mergeCell ref="A46:J46"/>
    <mergeCell ref="A42:J42"/>
    <mergeCell ref="A44:J44"/>
    <mergeCell ref="A2:J2"/>
    <mergeCell ref="A3:J3"/>
    <mergeCell ref="A43:J43"/>
    <mergeCell ref="A45:J45"/>
    <mergeCell ref="A39:D39"/>
    <mergeCell ref="A40:D40"/>
    <mergeCell ref="A38:D38"/>
    <mergeCell ref="A33:D33"/>
    <mergeCell ref="A34:D34"/>
    <mergeCell ref="A35:D35"/>
    <mergeCell ref="A36:D36"/>
    <mergeCell ref="A37:D37"/>
  </mergeCells>
  <phoneticPr fontId="4" type="noConversion"/>
  <printOptions horizontalCentered="1"/>
  <pageMargins left="0.74803149606299213" right="0.74803149606299213" top="0.59055118110236227" bottom="0.47244094488188981" header="0.51181102362204722" footer="0.51181102362204722"/>
  <pageSetup paperSize="9" scale="65" fitToHeight="3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SYNNEX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Mercy</cp:lastModifiedBy>
  <cp:lastPrinted>2016-10-03T03:59:15Z</cp:lastPrinted>
  <dcterms:created xsi:type="dcterms:W3CDTF">2011-07-18T09:52:29Z</dcterms:created>
  <dcterms:modified xsi:type="dcterms:W3CDTF">2018-01-16T03:13:09Z</dcterms:modified>
</cp:coreProperties>
</file>